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016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1" i="1" s="1"/>
  <c r="I42" i="1"/>
  <c r="I20" i="1"/>
  <c r="I36" i="1" l="1"/>
  <c r="I31" i="1" l="1"/>
  <c r="I27" i="1"/>
  <c r="I52" i="1" s="1"/>
  <c r="H7" i="1" s="1"/>
  <c r="H8" i="1" l="1"/>
</calcChain>
</file>

<file path=xl/sharedStrings.xml><?xml version="1.0" encoding="utf-8"?>
<sst xmlns="http://schemas.openxmlformats.org/spreadsheetml/2006/main" count="58" uniqueCount="52">
  <si>
    <t>PROJECTED BUDGET</t>
  </si>
  <si>
    <t>FINANCIALS</t>
  </si>
  <si>
    <t>JAN 2021 to DEC 2021</t>
  </si>
  <si>
    <t>Projected Dues</t>
  </si>
  <si>
    <t>plus</t>
  </si>
  <si>
    <t xml:space="preserve">    PROJECTED DUES</t>
  </si>
  <si>
    <t>Other Income</t>
  </si>
  <si>
    <t>MEWA CONTRIBUTION</t>
  </si>
  <si>
    <t xml:space="preserve">EXPENSES </t>
  </si>
  <si>
    <t>minus</t>
  </si>
  <si>
    <t xml:space="preserve">     PROJECTED EXPENSES</t>
  </si>
  <si>
    <t xml:space="preserve">BALANCE </t>
  </si>
  <si>
    <t xml:space="preserve">    PROJECTED BALANCE</t>
  </si>
  <si>
    <t>EXPENSES</t>
  </si>
  <si>
    <t>PROJECTED</t>
  </si>
  <si>
    <t>ADMINISTRATIVE / OFFICE</t>
  </si>
  <si>
    <t>per month</t>
  </si>
  <si>
    <t>months</t>
  </si>
  <si>
    <t>TOTAL</t>
  </si>
  <si>
    <t>Bookkeeping</t>
  </si>
  <si>
    <t>Quickbooks</t>
  </si>
  <si>
    <t>Office Supplies</t>
  </si>
  <si>
    <t>Annual Billing</t>
  </si>
  <si>
    <t>Annual Meeting/Picnic</t>
  </si>
  <si>
    <t>Website / Email Blast</t>
  </si>
  <si>
    <t>Returned checks / Bank fee</t>
  </si>
  <si>
    <t>EQUIPMENT / MAINTENANCE</t>
  </si>
  <si>
    <t xml:space="preserve">   TOTAL</t>
  </si>
  <si>
    <t>906 CAT Rental</t>
  </si>
  <si>
    <t>Fuel, Oil, Etc.</t>
  </si>
  <si>
    <t>Tires, Chains, Etc</t>
  </si>
  <si>
    <t>OPERATOR COSTS</t>
  </si>
  <si>
    <t>Equipment operators</t>
  </si>
  <si>
    <t>PROJECTS  /  MAINTENANCE    (SUMMER)</t>
  </si>
  <si>
    <t>Road Base &amp; Mag Chloride</t>
  </si>
  <si>
    <t>Road Signs</t>
  </si>
  <si>
    <t>Culverts</t>
  </si>
  <si>
    <t>LEGAL &amp; PROFESSIONAL</t>
  </si>
  <si>
    <t>Sec. of State</t>
  </si>
  <si>
    <t>Attorney Fees</t>
  </si>
  <si>
    <t>INSURANCE / FEES  / TAXES</t>
  </si>
  <si>
    <t>License Plates Plow Truck</t>
  </si>
  <si>
    <t>Insurance Plow Truck</t>
  </si>
  <si>
    <t>HOA / Inland Marine</t>
  </si>
  <si>
    <t>Property taxes (pavilion)</t>
  </si>
  <si>
    <t>Equipment operators liability insur.</t>
  </si>
  <si>
    <t>UTILITIES</t>
  </si>
  <si>
    <t>Electric - Sangre De Cristo</t>
  </si>
  <si>
    <t>TOTAL OF EXPENSES</t>
  </si>
  <si>
    <t xml:space="preserve">     TOTAL PROJECTED </t>
  </si>
  <si>
    <t>equipment maintenance</t>
  </si>
  <si>
    <t>Grader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</si>
</sst>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i/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2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left"/>
    </xf>
    <xf numFmtId="2" fontId="2" fillId="0" borderId="0" xfId="0" applyNumberFormat="1" applyFont="1"/>
    <xf numFmtId="4" fontId="3" fillId="0" borderId="3" xfId="0" applyNumberFormat="1" applyFont="1" applyBorder="1"/>
    <xf numFmtId="14" fontId="2" fillId="0" borderId="0" xfId="0" applyNumberFormat="1" applyFont="1"/>
    <xf numFmtId="164" fontId="3" fillId="0" borderId="0" xfId="0" applyNumberFormat="1" applyFont="1"/>
    <xf numFmtId="4" fontId="3" fillId="0" borderId="0" xfId="0" applyNumberFormat="1" applyFont="1" applyFill="1"/>
    <xf numFmtId="0" fontId="2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2" fontId="2" fillId="0" borderId="1" xfId="0" applyNumberFormat="1" applyFont="1" applyBorder="1"/>
    <xf numFmtId="4" fontId="3" fillId="0" borderId="1" xfId="0" applyNumberFormat="1" applyFont="1" applyBorder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0" fontId="2" fillId="0" borderId="2" xfId="0" applyFont="1" applyBorder="1" applyAlignment="1"/>
    <xf numFmtId="2" fontId="2" fillId="0" borderId="2" xfId="0" applyNumberFormat="1" applyFont="1" applyBorder="1"/>
    <xf numFmtId="4" fontId="2" fillId="0" borderId="2" xfId="0" applyNumberFormat="1" applyFont="1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3" fillId="0" borderId="2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/>
    <xf numFmtId="4" fontId="3" fillId="0" borderId="0" xfId="0" applyNumberFormat="1" applyFont="1" applyBorder="1"/>
    <xf numFmtId="2" fontId="2" fillId="0" borderId="0" xfId="0" applyNumberFormat="1" applyFont="1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tabSelected="1" topLeftCell="A15" zoomScaleNormal="100" workbookViewId="0">
      <selection activeCell="H40" sqref="H40"/>
    </sheetView>
  </sheetViews>
  <sheetFormatPr defaultColWidth="8.77734375" defaultRowHeight="12" x14ac:dyDescent="0.25"/>
  <cols>
    <col min="1" max="1" width="7.21875" style="1" customWidth="1"/>
    <col min="2" max="2" width="6.21875" style="1" customWidth="1"/>
    <col min="3" max="3" width="7.77734375" style="1" customWidth="1"/>
    <col min="4" max="4" width="13.21875" style="1" customWidth="1"/>
    <col min="5" max="5" width="8.77734375" style="1"/>
    <col min="6" max="6" width="10.21875" style="1" bestFit="1" customWidth="1"/>
    <col min="7" max="7" width="9.21875" style="1" bestFit="1" customWidth="1"/>
    <col min="8" max="8" width="15.77734375" style="2" customWidth="1"/>
    <col min="9" max="9" width="15.44140625" style="1" customWidth="1"/>
    <col min="10" max="10" width="12.77734375" style="1" bestFit="1" customWidth="1"/>
    <col min="11" max="11" width="8" style="1" customWidth="1"/>
    <col min="12" max="12" width="9.21875" style="1" customWidth="1"/>
    <col min="13" max="13" width="9.5546875" style="2" bestFit="1" customWidth="1"/>
    <col min="14" max="14" width="8.77734375" style="1"/>
    <col min="15" max="15" width="10.5546875" style="1" customWidth="1"/>
    <col min="16" max="16384" width="8.77734375" style="1"/>
  </cols>
  <sheetData>
    <row r="1" spans="2:14" ht="15" x14ac:dyDescent="0.3">
      <c r="B1" s="3"/>
      <c r="C1" s="3"/>
      <c r="D1" s="3"/>
      <c r="E1" s="3"/>
      <c r="F1" s="3"/>
      <c r="G1" s="41" t="s">
        <v>0</v>
      </c>
      <c r="H1" s="41"/>
      <c r="I1" s="41"/>
      <c r="J1" s="3"/>
      <c r="K1" s="3"/>
      <c r="L1" s="3"/>
      <c r="M1" s="3"/>
      <c r="N1" s="3"/>
    </row>
    <row r="2" spans="2:14" ht="15" x14ac:dyDescent="0.3">
      <c r="B2" s="4" t="s">
        <v>1</v>
      </c>
      <c r="C2" s="3"/>
      <c r="D2" s="3"/>
      <c r="E2" s="3"/>
      <c r="F2" s="3"/>
      <c r="G2" s="41" t="s">
        <v>2</v>
      </c>
      <c r="H2" s="41"/>
      <c r="I2" s="41"/>
      <c r="J2" s="3"/>
      <c r="K2" s="3"/>
      <c r="L2" s="3"/>
      <c r="M2" s="3"/>
      <c r="N2" s="3"/>
    </row>
    <row r="3" spans="2:14" ht="15" x14ac:dyDescent="0.3">
      <c r="B3" s="5"/>
      <c r="C3" s="4"/>
      <c r="D3" s="3"/>
      <c r="E3" s="3"/>
      <c r="F3" s="3"/>
      <c r="G3" s="3"/>
      <c r="H3" s="6"/>
      <c r="I3" s="4"/>
      <c r="J3" s="3"/>
      <c r="K3" s="3"/>
      <c r="L3" s="3"/>
      <c r="M3" s="3"/>
      <c r="N3" s="3"/>
    </row>
    <row r="4" spans="2:14" ht="15" x14ac:dyDescent="0.3">
      <c r="B4" s="5"/>
      <c r="C4" s="4"/>
      <c r="D4" s="3"/>
      <c r="E4" s="3"/>
      <c r="F4" s="3"/>
      <c r="G4" s="7"/>
      <c r="H4" s="6"/>
      <c r="I4" s="8"/>
      <c r="J4" s="3"/>
      <c r="K4" s="3"/>
      <c r="L4" s="3"/>
      <c r="M4" s="3"/>
      <c r="N4" s="3"/>
    </row>
    <row r="5" spans="2:14" ht="15" x14ac:dyDescent="0.3">
      <c r="B5" s="3"/>
      <c r="C5" s="4" t="s">
        <v>3</v>
      </c>
      <c r="D5" s="3"/>
      <c r="E5" s="3"/>
      <c r="F5" s="3"/>
      <c r="G5" s="7" t="s">
        <v>4</v>
      </c>
      <c r="H5" s="6">
        <v>70000</v>
      </c>
      <c r="I5" s="4" t="s">
        <v>5</v>
      </c>
      <c r="J5" s="3"/>
      <c r="K5" s="3"/>
      <c r="L5" s="3"/>
      <c r="M5" s="3"/>
      <c r="N5" s="3"/>
    </row>
    <row r="6" spans="2:14" ht="15" x14ac:dyDescent="0.3">
      <c r="B6" s="3"/>
      <c r="C6" s="3" t="s">
        <v>6</v>
      </c>
      <c r="D6" s="4"/>
      <c r="E6" s="3"/>
      <c r="F6" s="3"/>
      <c r="G6" s="7" t="s">
        <v>4</v>
      </c>
      <c r="H6" s="6">
        <v>5000</v>
      </c>
      <c r="I6" s="4" t="s">
        <v>7</v>
      </c>
      <c r="J6" s="3"/>
      <c r="K6" s="3"/>
      <c r="L6" s="3"/>
      <c r="M6" s="3"/>
      <c r="N6" s="3"/>
    </row>
    <row r="7" spans="2:14" ht="15.45" thickBot="1" x14ac:dyDescent="0.35">
      <c r="B7" s="3"/>
      <c r="C7" s="4" t="s">
        <v>8</v>
      </c>
      <c r="D7" s="9"/>
      <c r="E7" s="3"/>
      <c r="F7" s="3"/>
      <c r="G7" s="10" t="s">
        <v>9</v>
      </c>
      <c r="H7" s="11">
        <f>+I52</f>
        <v>75508.959999999992</v>
      </c>
      <c r="I7" s="4" t="s">
        <v>10</v>
      </c>
      <c r="J7" s="3"/>
      <c r="K7" s="3"/>
      <c r="L7" s="3"/>
      <c r="M7" s="3"/>
      <c r="N7" s="3"/>
    </row>
    <row r="8" spans="2:14" ht="15.45" thickTop="1" x14ac:dyDescent="0.3">
      <c r="B8" s="3"/>
      <c r="C8" s="4" t="s">
        <v>11</v>
      </c>
      <c r="D8" s="12"/>
      <c r="E8" s="3"/>
      <c r="F8" s="13"/>
      <c r="G8" s="7"/>
      <c r="H8" s="14">
        <f>SUM(H3-H4+H5+H6-H7)</f>
        <v>-508.95999999999185</v>
      </c>
      <c r="I8" s="8" t="s">
        <v>12</v>
      </c>
      <c r="J8" s="15"/>
      <c r="K8" s="3"/>
      <c r="L8" s="3"/>
      <c r="M8" s="3"/>
      <c r="N8" s="3"/>
    </row>
    <row r="9" spans="2:14" ht="15" x14ac:dyDescent="0.3">
      <c r="B9" s="3"/>
      <c r="C9" s="3"/>
      <c r="D9" s="3"/>
      <c r="E9" s="3"/>
      <c r="F9" s="3"/>
      <c r="G9" s="3"/>
      <c r="H9" s="16"/>
      <c r="I9" s="3"/>
      <c r="J9" s="3"/>
      <c r="K9" s="3"/>
      <c r="L9" s="10"/>
      <c r="M9" s="16"/>
      <c r="N9" s="3"/>
    </row>
    <row r="10" spans="2:14" ht="15" x14ac:dyDescent="0.3">
      <c r="B10" s="4" t="s">
        <v>13</v>
      </c>
      <c r="C10" s="3"/>
      <c r="D10" s="3"/>
      <c r="E10" s="3"/>
      <c r="F10" s="3"/>
      <c r="G10" s="3"/>
      <c r="H10" s="16"/>
      <c r="I10" s="3"/>
      <c r="J10" s="4" t="s">
        <v>14</v>
      </c>
      <c r="L10" s="10"/>
      <c r="M10" s="16"/>
      <c r="N10" s="4"/>
    </row>
    <row r="11" spans="2:14" ht="15" x14ac:dyDescent="0.3">
      <c r="B11" s="3"/>
      <c r="C11" s="18" t="s">
        <v>15</v>
      </c>
      <c r="D11" s="19"/>
      <c r="E11" s="19"/>
      <c r="F11" s="20" t="s">
        <v>16</v>
      </c>
      <c r="G11" s="20" t="s">
        <v>17</v>
      </c>
      <c r="H11" s="21"/>
      <c r="I11" s="23">
        <f>SUM(H12:H18)</f>
        <v>4820</v>
      </c>
      <c r="J11" s="17" t="s">
        <v>18</v>
      </c>
      <c r="K11" s="3"/>
      <c r="L11" s="3"/>
      <c r="M11" s="3"/>
    </row>
    <row r="12" spans="2:14" ht="15" x14ac:dyDescent="0.3">
      <c r="B12" s="3"/>
      <c r="C12" s="3"/>
      <c r="D12" s="3" t="s">
        <v>19</v>
      </c>
      <c r="E12" s="3"/>
      <c r="F12" s="24">
        <v>200</v>
      </c>
      <c r="G12" s="25">
        <v>12</v>
      </c>
      <c r="H12" s="10">
        <f>+F12*G12</f>
        <v>2400</v>
      </c>
      <c r="I12" s="16"/>
      <c r="J12" s="3"/>
      <c r="K12" s="3"/>
      <c r="L12" s="3"/>
      <c r="M12" s="3"/>
    </row>
    <row r="13" spans="2:14" ht="15" x14ac:dyDescent="0.3">
      <c r="B13" s="3"/>
      <c r="C13" s="3"/>
      <c r="D13" s="3" t="s">
        <v>20</v>
      </c>
      <c r="E13" s="3"/>
      <c r="F13" s="25"/>
      <c r="G13" s="3"/>
      <c r="H13" s="10">
        <v>480</v>
      </c>
      <c r="I13" s="16"/>
      <c r="J13" s="3"/>
      <c r="K13" s="3"/>
      <c r="L13" s="3"/>
      <c r="M13" s="3"/>
    </row>
    <row r="14" spans="2:14" ht="15" x14ac:dyDescent="0.3">
      <c r="B14" s="3"/>
      <c r="C14" s="3"/>
      <c r="D14" s="3" t="s">
        <v>21</v>
      </c>
      <c r="E14" s="3"/>
      <c r="F14" s="3"/>
      <c r="G14" s="3"/>
      <c r="H14" s="10">
        <v>90</v>
      </c>
      <c r="I14" s="16"/>
      <c r="J14" s="3"/>
      <c r="K14" s="3"/>
      <c r="L14" s="3"/>
      <c r="M14" s="3"/>
    </row>
    <row r="15" spans="2:14" ht="15" x14ac:dyDescent="0.3">
      <c r="B15" s="3"/>
      <c r="C15" s="3"/>
      <c r="D15" s="3" t="s">
        <v>22</v>
      </c>
      <c r="E15" s="3"/>
      <c r="F15" s="3"/>
      <c r="G15" s="3"/>
      <c r="H15" s="10">
        <v>1050</v>
      </c>
      <c r="I15" s="16"/>
      <c r="J15" s="3"/>
      <c r="K15" s="3"/>
      <c r="L15" s="3"/>
      <c r="M15" s="3"/>
    </row>
    <row r="16" spans="2:14" ht="15" x14ac:dyDescent="0.3">
      <c r="B16" s="3"/>
      <c r="C16" s="3"/>
      <c r="D16" s="3" t="s">
        <v>23</v>
      </c>
      <c r="E16" s="3"/>
      <c r="F16" s="3"/>
      <c r="G16" s="3"/>
      <c r="H16" s="10">
        <v>500</v>
      </c>
      <c r="I16" s="16"/>
      <c r="J16" s="3"/>
      <c r="K16" s="3"/>
      <c r="L16" s="3"/>
      <c r="M16" s="3"/>
    </row>
    <row r="17" spans="2:13" ht="11.55" customHeight="1" x14ac:dyDescent="0.3">
      <c r="B17" s="3"/>
      <c r="C17" s="3"/>
      <c r="D17" s="3" t="s">
        <v>24</v>
      </c>
      <c r="E17" s="3"/>
      <c r="F17" s="3"/>
      <c r="G17" s="3"/>
      <c r="H17" s="10">
        <v>300</v>
      </c>
      <c r="I17" s="16"/>
      <c r="J17" s="3"/>
      <c r="K17" s="3"/>
      <c r="L17" s="3"/>
      <c r="M17" s="3"/>
    </row>
    <row r="18" spans="2:13" ht="15" x14ac:dyDescent="0.3">
      <c r="B18" s="3"/>
      <c r="C18" s="3"/>
      <c r="D18" s="3" t="s">
        <v>25</v>
      </c>
      <c r="E18" s="3"/>
      <c r="F18" s="3"/>
      <c r="G18" s="3"/>
      <c r="H18" s="10">
        <v>0</v>
      </c>
      <c r="I18" s="16"/>
      <c r="J18" s="3"/>
      <c r="K18" s="3"/>
      <c r="L18" s="3"/>
      <c r="M18" s="3"/>
    </row>
    <row r="19" spans="2:13" ht="15" x14ac:dyDescent="0.3">
      <c r="B19" s="3"/>
      <c r="C19" s="3"/>
      <c r="D19" s="3"/>
      <c r="E19" s="3"/>
      <c r="F19" s="3"/>
      <c r="G19" s="3"/>
      <c r="H19" s="10"/>
      <c r="I19" s="16"/>
      <c r="J19" s="3"/>
      <c r="K19" s="3"/>
      <c r="L19" s="3"/>
      <c r="M19" s="3"/>
    </row>
    <row r="20" spans="2:13" ht="15" x14ac:dyDescent="0.3">
      <c r="B20" s="3"/>
      <c r="C20" s="18" t="s">
        <v>26</v>
      </c>
      <c r="D20" s="19"/>
      <c r="E20" s="19"/>
      <c r="F20" s="20" t="s">
        <v>16</v>
      </c>
      <c r="G20" s="20" t="s">
        <v>17</v>
      </c>
      <c r="H20" s="22"/>
      <c r="I20" s="23">
        <f>SUM(H21:H25)</f>
        <v>39302.959999999999</v>
      </c>
      <c r="J20" s="17" t="s">
        <v>27</v>
      </c>
      <c r="K20" s="3"/>
      <c r="L20" s="3"/>
      <c r="M20" s="3"/>
    </row>
    <row r="21" spans="2:13" ht="15" x14ac:dyDescent="0.3">
      <c r="B21" s="3"/>
      <c r="C21" s="3"/>
      <c r="D21" s="3" t="s">
        <v>28</v>
      </c>
      <c r="E21" s="3"/>
      <c r="F21" s="24">
        <v>1508.58</v>
      </c>
      <c r="G21" s="25">
        <v>12</v>
      </c>
      <c r="H21" s="10">
        <v>18102.96</v>
      </c>
      <c r="I21" s="16"/>
      <c r="J21" s="3"/>
      <c r="K21" s="3"/>
      <c r="L21" s="3"/>
      <c r="M21" s="3"/>
    </row>
    <row r="22" spans="2:13" ht="15" x14ac:dyDescent="0.3">
      <c r="B22" s="3"/>
      <c r="C22" s="3"/>
      <c r="D22" s="3" t="s">
        <v>29</v>
      </c>
      <c r="E22" s="3"/>
      <c r="F22" s="3"/>
      <c r="G22" s="3"/>
      <c r="H22" s="10">
        <v>3000</v>
      </c>
      <c r="I22" s="16"/>
      <c r="J22" s="3"/>
      <c r="K22" s="3"/>
      <c r="L22" s="3"/>
      <c r="M22" s="3"/>
    </row>
    <row r="23" spans="2:13" ht="15" x14ac:dyDescent="0.3">
      <c r="B23" s="3"/>
      <c r="C23" s="3"/>
      <c r="D23" s="3" t="s">
        <v>30</v>
      </c>
      <c r="E23" s="3"/>
      <c r="F23" s="3"/>
      <c r="G23" s="3"/>
      <c r="H23" s="10">
        <v>1000</v>
      </c>
      <c r="I23" s="16"/>
      <c r="J23" s="3"/>
      <c r="K23" s="3"/>
      <c r="L23" s="3"/>
      <c r="M23" s="3"/>
    </row>
    <row r="24" spans="2:13" ht="15" x14ac:dyDescent="0.3">
      <c r="B24" s="3"/>
      <c r="C24" s="3"/>
      <c r="D24" s="3" t="s">
        <v>51</v>
      </c>
      <c r="E24" s="3"/>
      <c r="F24" s="3"/>
      <c r="G24" s="3">
        <v>1</v>
      </c>
      <c r="H24" s="3">
        <v>12000</v>
      </c>
      <c r="I24" s="16"/>
      <c r="J24" s="3"/>
      <c r="K24" s="3"/>
      <c r="L24" s="3"/>
      <c r="M24" s="3"/>
    </row>
    <row r="25" spans="2:13" ht="15" x14ac:dyDescent="0.3">
      <c r="B25" s="3"/>
      <c r="C25" s="3"/>
      <c r="D25" s="3" t="s">
        <v>50</v>
      </c>
      <c r="E25" s="3"/>
      <c r="F25" s="3"/>
      <c r="G25" s="3"/>
      <c r="H25" s="3">
        <v>5200</v>
      </c>
      <c r="I25" s="16"/>
      <c r="J25" s="3"/>
      <c r="K25" s="3"/>
      <c r="L25" s="3"/>
      <c r="M25" s="3"/>
    </row>
    <row r="26" spans="2:13" ht="15" x14ac:dyDescent="0.3">
      <c r="B26" s="3"/>
      <c r="C26" s="3"/>
      <c r="D26" s="3"/>
      <c r="E26" s="3"/>
      <c r="F26" s="3"/>
      <c r="G26" s="3"/>
      <c r="H26" s="10"/>
      <c r="I26" s="16"/>
      <c r="J26" s="3"/>
      <c r="K26" s="3"/>
      <c r="L26" s="3"/>
      <c r="M26" s="3"/>
    </row>
    <row r="27" spans="2:13" ht="15" x14ac:dyDescent="0.3">
      <c r="B27" s="3"/>
      <c r="C27" s="18" t="s">
        <v>31</v>
      </c>
      <c r="D27" s="19"/>
      <c r="E27" s="19"/>
      <c r="F27" s="19"/>
      <c r="G27" s="19"/>
      <c r="H27" s="22"/>
      <c r="I27" s="23">
        <f>SUM(H28:H29)</f>
        <v>20000</v>
      </c>
      <c r="J27" s="17" t="s">
        <v>27</v>
      </c>
      <c r="K27" s="3"/>
      <c r="L27" s="3"/>
      <c r="M27" s="3"/>
    </row>
    <row r="28" spans="2:13" ht="15" x14ac:dyDescent="0.3">
      <c r="B28" s="3"/>
      <c r="C28" s="26"/>
      <c r="D28" s="27" t="s">
        <v>32</v>
      </c>
      <c r="E28" s="27"/>
      <c r="F28" s="27"/>
      <c r="G28" s="27"/>
      <c r="H28" s="29">
        <v>20000</v>
      </c>
      <c r="I28" s="30"/>
      <c r="J28" s="17"/>
      <c r="K28" s="3"/>
      <c r="L28" s="3"/>
      <c r="M28" s="3"/>
    </row>
    <row r="29" spans="2:13" ht="15" x14ac:dyDescent="0.3">
      <c r="B29" s="3"/>
      <c r="C29" s="31"/>
      <c r="D29" s="3"/>
      <c r="E29" s="3"/>
      <c r="F29" s="3"/>
      <c r="G29" s="3"/>
      <c r="H29" s="10"/>
      <c r="I29" s="16"/>
      <c r="J29" s="3"/>
      <c r="K29" s="3"/>
      <c r="L29" s="3"/>
      <c r="M29" s="3"/>
    </row>
    <row r="30" spans="2:13" ht="15" x14ac:dyDescent="0.3">
      <c r="B30" s="3"/>
      <c r="C30" s="3"/>
      <c r="D30" s="3"/>
      <c r="E30" s="3"/>
      <c r="F30" s="3"/>
      <c r="G30" s="3"/>
      <c r="H30" s="10"/>
      <c r="I30" s="16"/>
      <c r="J30" s="3"/>
      <c r="K30" s="3"/>
      <c r="L30" s="3"/>
      <c r="M30" s="3"/>
    </row>
    <row r="31" spans="2:13" ht="15" x14ac:dyDescent="0.3">
      <c r="B31" s="3"/>
      <c r="C31" s="18" t="s">
        <v>33</v>
      </c>
      <c r="D31" s="19"/>
      <c r="E31" s="19"/>
      <c r="F31" s="19"/>
      <c r="G31" s="19"/>
      <c r="H31" s="22"/>
      <c r="I31" s="23">
        <f>SUM(H32:H34)</f>
        <v>2000</v>
      </c>
      <c r="J31" s="17" t="s">
        <v>18</v>
      </c>
      <c r="K31" s="3"/>
      <c r="L31" s="3"/>
      <c r="M31" s="3"/>
    </row>
    <row r="32" spans="2:13" ht="15" x14ac:dyDescent="0.3">
      <c r="B32" s="3"/>
      <c r="C32" s="3"/>
      <c r="D32" s="28" t="s">
        <v>34</v>
      </c>
      <c r="E32" s="28"/>
      <c r="F32" s="28"/>
      <c r="G32" s="28"/>
      <c r="H32" s="3">
        <v>2000</v>
      </c>
      <c r="I32" s="16"/>
      <c r="J32" s="3"/>
      <c r="K32" s="3"/>
      <c r="L32" s="3"/>
      <c r="M32" s="3"/>
    </row>
    <row r="33" spans="2:13" ht="15" x14ac:dyDescent="0.3">
      <c r="B33" s="3"/>
      <c r="C33" s="3"/>
      <c r="D33" s="32" t="s">
        <v>35</v>
      </c>
      <c r="E33" s="15"/>
      <c r="F33" s="15"/>
      <c r="G33" s="15"/>
      <c r="H33" s="10"/>
      <c r="I33" s="16"/>
      <c r="J33" s="3"/>
      <c r="K33" s="3"/>
      <c r="L33" s="3"/>
      <c r="M33" s="3"/>
    </row>
    <row r="34" spans="2:13" ht="15" x14ac:dyDescent="0.3">
      <c r="B34" s="3"/>
      <c r="C34" s="3"/>
      <c r="D34" s="3" t="s">
        <v>36</v>
      </c>
      <c r="E34" s="3"/>
      <c r="F34" s="3"/>
      <c r="G34" s="3"/>
      <c r="H34" s="10"/>
      <c r="I34" s="16"/>
      <c r="J34" s="3"/>
      <c r="K34" s="3"/>
      <c r="L34" s="3"/>
      <c r="M34" s="3"/>
    </row>
    <row r="35" spans="2:13" ht="15" x14ac:dyDescent="0.3">
      <c r="B35" s="3"/>
      <c r="C35" s="3"/>
      <c r="D35" s="3"/>
      <c r="E35" s="3"/>
      <c r="F35" s="3"/>
      <c r="G35" s="3"/>
      <c r="H35" s="10"/>
      <c r="I35" s="16"/>
      <c r="J35" s="3"/>
      <c r="K35" s="3"/>
      <c r="L35" s="3"/>
      <c r="M35" s="3"/>
    </row>
    <row r="36" spans="2:13" ht="15" x14ac:dyDescent="0.3">
      <c r="B36" s="3"/>
      <c r="C36" s="18" t="s">
        <v>37</v>
      </c>
      <c r="D36" s="19"/>
      <c r="E36" s="19"/>
      <c r="F36" s="33"/>
      <c r="G36" s="33"/>
      <c r="H36" s="33"/>
      <c r="I36" s="23">
        <f>SUM(H37:H38)</f>
        <v>1710</v>
      </c>
      <c r="J36" s="17" t="s">
        <v>18</v>
      </c>
      <c r="K36" s="3"/>
      <c r="L36" s="3"/>
      <c r="M36" s="3"/>
    </row>
    <row r="37" spans="2:13" ht="15" x14ac:dyDescent="0.3">
      <c r="B37" s="3"/>
      <c r="C37" s="26"/>
      <c r="D37" s="27" t="s">
        <v>38</v>
      </c>
      <c r="E37" s="27"/>
      <c r="F37" s="34"/>
      <c r="G37" s="34"/>
      <c r="H37" s="38">
        <v>10</v>
      </c>
      <c r="I37" s="35"/>
      <c r="J37" s="3"/>
      <c r="K37" s="3"/>
      <c r="L37" s="3"/>
      <c r="M37" s="3"/>
    </row>
    <row r="38" spans="2:13" ht="15" x14ac:dyDescent="0.3">
      <c r="B38" s="3"/>
      <c r="C38" s="31"/>
      <c r="D38" s="36" t="s">
        <v>39</v>
      </c>
      <c r="E38" s="36"/>
      <c r="F38" s="37"/>
      <c r="G38" s="37"/>
      <c r="H38" s="38">
        <v>1700</v>
      </c>
      <c r="I38" s="39"/>
      <c r="J38" s="3"/>
      <c r="K38" s="3"/>
      <c r="L38" s="3"/>
      <c r="M38" s="3"/>
    </row>
    <row r="39" spans="2:13" ht="15" x14ac:dyDescent="0.3">
      <c r="B39" s="3"/>
      <c r="C39" s="31"/>
      <c r="D39" s="36"/>
      <c r="E39" s="36"/>
      <c r="F39" s="37"/>
      <c r="G39" s="37"/>
      <c r="H39" s="38"/>
      <c r="I39" s="39"/>
      <c r="J39" s="3"/>
      <c r="K39" s="3"/>
      <c r="L39" s="3"/>
      <c r="M39" s="3"/>
    </row>
    <row r="40" spans="2:13" ht="15" x14ac:dyDescent="0.3">
      <c r="B40" s="3"/>
      <c r="C40" s="31"/>
      <c r="D40" s="36"/>
      <c r="E40" s="36"/>
      <c r="F40" s="37"/>
      <c r="G40" s="37"/>
      <c r="H40" s="38"/>
      <c r="I40" s="39"/>
      <c r="J40" s="3"/>
      <c r="K40" s="3"/>
      <c r="L40" s="3"/>
      <c r="M40" s="3"/>
    </row>
    <row r="41" spans="2:13" ht="15" x14ac:dyDescent="0.3">
      <c r="B41" s="3"/>
      <c r="C41" s="31"/>
      <c r="D41" s="36"/>
      <c r="E41" s="36"/>
      <c r="F41" s="37"/>
      <c r="G41" s="37"/>
      <c r="H41" s="38"/>
      <c r="I41" s="39"/>
      <c r="J41" s="3"/>
      <c r="K41" s="3"/>
      <c r="L41" s="3"/>
      <c r="M41" s="3"/>
    </row>
    <row r="42" spans="2:13" ht="15" x14ac:dyDescent="0.3">
      <c r="B42" s="3"/>
      <c r="C42" s="18" t="s">
        <v>40</v>
      </c>
      <c r="D42" s="19"/>
      <c r="E42" s="19"/>
      <c r="F42" s="19"/>
      <c r="G42" s="19"/>
      <c r="H42" s="22"/>
      <c r="I42" s="23">
        <f>SUM(H43:H47)</f>
        <v>6176</v>
      </c>
      <c r="J42" s="3"/>
      <c r="K42" s="3"/>
      <c r="L42" s="3"/>
      <c r="M42" s="3"/>
    </row>
    <row r="43" spans="2:13" ht="15" x14ac:dyDescent="0.3">
      <c r="B43" s="3"/>
      <c r="C43" s="3"/>
      <c r="D43" s="3" t="s">
        <v>41</v>
      </c>
      <c r="E43" s="3"/>
      <c r="F43" s="3"/>
      <c r="G43" s="3"/>
      <c r="H43" s="10">
        <v>300</v>
      </c>
      <c r="I43" s="16"/>
      <c r="J43" s="3"/>
      <c r="K43" s="3"/>
      <c r="L43" s="3"/>
      <c r="M43" s="3"/>
    </row>
    <row r="44" spans="2:13" ht="15" x14ac:dyDescent="0.3">
      <c r="B44" s="3"/>
      <c r="C44" s="3"/>
      <c r="D44" s="3" t="s">
        <v>42</v>
      </c>
      <c r="E44" s="3"/>
      <c r="F44" s="3"/>
      <c r="G44" s="3"/>
      <c r="H44" s="10">
        <v>1060</v>
      </c>
      <c r="I44" s="16"/>
      <c r="J44" s="3"/>
      <c r="K44" s="3"/>
      <c r="L44" s="3"/>
      <c r="M44" s="3"/>
    </row>
    <row r="45" spans="2:13" ht="15" x14ac:dyDescent="0.3">
      <c r="B45" s="3"/>
      <c r="C45" s="3"/>
      <c r="D45" s="3" t="s">
        <v>43</v>
      </c>
      <c r="E45" s="3"/>
      <c r="F45" s="3"/>
      <c r="G45" s="3"/>
      <c r="H45" s="40">
        <v>3879</v>
      </c>
      <c r="I45" s="16"/>
      <c r="J45" s="3"/>
      <c r="K45" s="3"/>
      <c r="L45" s="3"/>
      <c r="M45" s="3"/>
    </row>
    <row r="46" spans="2:13" ht="15" x14ac:dyDescent="0.3">
      <c r="B46" s="3"/>
      <c r="C46" s="3"/>
      <c r="D46" s="3" t="s">
        <v>44</v>
      </c>
      <c r="E46" s="3"/>
      <c r="F46" s="3"/>
      <c r="G46" s="3"/>
      <c r="H46" s="10">
        <v>287</v>
      </c>
      <c r="I46" s="16"/>
      <c r="J46" s="3"/>
      <c r="K46" s="3"/>
      <c r="L46" s="3"/>
      <c r="M46" s="3"/>
    </row>
    <row r="47" spans="2:13" ht="15" x14ac:dyDescent="0.3">
      <c r="B47" s="3"/>
      <c r="C47" s="3"/>
      <c r="D47" s="3" t="s">
        <v>45</v>
      </c>
      <c r="E47" s="3"/>
      <c r="F47" s="3"/>
      <c r="G47" s="3"/>
      <c r="H47" s="40">
        <v>650</v>
      </c>
      <c r="I47" s="16"/>
      <c r="J47" s="3"/>
      <c r="K47" s="3"/>
      <c r="L47" s="3"/>
      <c r="M47" s="3"/>
    </row>
    <row r="48" spans="2:13" ht="11.55" customHeight="1" x14ac:dyDescent="0.3">
      <c r="B48" s="3"/>
      <c r="C48" s="3"/>
      <c r="D48" s="3"/>
      <c r="E48" s="3"/>
      <c r="F48" s="3"/>
      <c r="G48" s="3"/>
      <c r="H48" s="40"/>
      <c r="I48" s="16"/>
      <c r="J48" s="3"/>
      <c r="K48" s="3"/>
      <c r="L48" s="3"/>
      <c r="M48" s="3"/>
    </row>
    <row r="49" spans="2:13" ht="15" x14ac:dyDescent="0.3">
      <c r="B49" s="3"/>
      <c r="C49" s="18" t="s">
        <v>46</v>
      </c>
      <c r="D49" s="19"/>
      <c r="E49" s="19"/>
      <c r="F49" s="19"/>
      <c r="G49" s="19"/>
      <c r="H49" s="22"/>
      <c r="I49" s="23">
        <v>1500</v>
      </c>
      <c r="J49" s="3"/>
      <c r="K49" s="3"/>
      <c r="L49" s="3"/>
      <c r="M49" s="3"/>
    </row>
    <row r="50" spans="2:13" ht="15" x14ac:dyDescent="0.3">
      <c r="B50" s="3"/>
      <c r="C50" s="3"/>
      <c r="D50" s="3" t="s">
        <v>47</v>
      </c>
      <c r="E50" s="3"/>
      <c r="F50" s="3"/>
      <c r="G50" s="3"/>
      <c r="H50" s="10">
        <v>1500</v>
      </c>
      <c r="I50" s="16"/>
      <c r="J50" s="3"/>
      <c r="K50" s="3"/>
      <c r="L50" s="3"/>
      <c r="M50" s="3"/>
    </row>
    <row r="51" spans="2:13" ht="15" x14ac:dyDescent="0.3">
      <c r="B51" s="3"/>
      <c r="C51" s="3"/>
      <c r="D51" s="3"/>
      <c r="E51" s="3"/>
      <c r="F51" s="3"/>
      <c r="G51" s="3"/>
      <c r="H51" s="10"/>
      <c r="I51" s="16"/>
      <c r="J51" s="3"/>
      <c r="K51" s="3"/>
      <c r="L51" s="3"/>
      <c r="M51" s="3"/>
    </row>
    <row r="52" spans="2:13" ht="15" x14ac:dyDescent="0.3">
      <c r="B52" s="3"/>
      <c r="C52" s="18" t="s">
        <v>48</v>
      </c>
      <c r="D52" s="19"/>
      <c r="E52" s="19"/>
      <c r="F52" s="19"/>
      <c r="G52" s="19"/>
      <c r="H52" s="19"/>
      <c r="I52" s="23">
        <f>SUM(I10:I50)</f>
        <v>75508.959999999992</v>
      </c>
      <c r="J52" s="21" t="s">
        <v>49</v>
      </c>
      <c r="K52" s="3"/>
      <c r="L52" s="3"/>
      <c r="M52" s="3"/>
    </row>
  </sheetData>
  <mergeCells count="2">
    <mergeCell ref="G2:I2"/>
    <mergeCell ref="G1:I1"/>
  </mergeCells>
  <pageMargins left="0.25" right="0.25" top="0.75" bottom="0.75" header="0.3" footer="0.3"/>
  <pageSetup orientation="landscape" horizontalDpi="4294967293" verticalDpi="4294967293" r:id="rId1"/>
  <headerFooter>
    <oddHeader>&amp;C&amp;"-,Bold"&amp;12PAN ARK ESTATES HOMEOWNERS ASSOCIATION
2020 FINANCIAL STATEMENT AND 2021 PROJECTED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Johnson</dc:creator>
  <cp:keywords/>
  <dc:description/>
  <cp:lastModifiedBy>Susan Johnson</cp:lastModifiedBy>
  <cp:revision/>
  <cp:lastPrinted>2021-06-23T21:14:20Z</cp:lastPrinted>
  <dcterms:created xsi:type="dcterms:W3CDTF">2019-07-01T00:29:26Z</dcterms:created>
  <dcterms:modified xsi:type="dcterms:W3CDTF">2021-07-21T17:58:10Z</dcterms:modified>
  <cp:category/>
  <cp:contentStatus/>
</cp:coreProperties>
</file>